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C76" i="1"/>
  <c r="C74" i="1"/>
  <c r="C72" i="1"/>
  <c r="C66" i="1"/>
  <c r="C64" i="1"/>
  <c r="H45" i="1"/>
  <c r="H43" i="1"/>
  <c r="H18" i="1"/>
  <c r="H22" i="1"/>
  <c r="H20" i="1"/>
  <c r="H28" i="1"/>
  <c r="H31" i="1" l="1"/>
  <c r="H15" i="1"/>
  <c r="H57" i="1"/>
  <c r="H17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<sst xmlns="http://schemas.openxmlformats.org/spreadsheetml/2006/main" count="87" uniqueCount="58">
  <si>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</si>
  <si>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</si>
  <si>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</si>
  <si>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</si>
  <si>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</si>
  <si>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</si>
  <si>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</si>
  <si>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</si>
  <si>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</si>
  <si>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</si>
  <si>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</si>
  <si>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</si>
  <si>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</si>
  <si>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</si>
  <si>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</si>
  <si>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</si>
  <si>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</si>
  <si>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</si>
  <si>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</si>
  <si>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</si>
  <si>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</si>
  <si>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</si>
  <si>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</si>
  <si>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</si>
  <si>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</si>
  <si>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</si>
  <si>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</si>
  <si>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</si>
  <si>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</si>
  <si>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05.12.2022.godine Dom zdravlja Požarevac je izvršio plaćanje prema dobavljačima:  </t>
  </si>
  <si>
    <t>Primljena i neutrošena participacija od 05.12.2022</t>
  </si>
  <si>
    <t>Dana: 05.12.2022</t>
  </si>
  <si>
    <t>Sopharma trading</t>
  </si>
  <si>
    <t>Phoenix Pharma</t>
  </si>
  <si>
    <t>Farmalogist</t>
  </si>
  <si>
    <t>Promedia</t>
  </si>
  <si>
    <t xml:space="preserve">NIS </t>
  </si>
  <si>
    <t>Lavija</t>
  </si>
  <si>
    <t>Superlab</t>
  </si>
  <si>
    <t>Vicor</t>
  </si>
  <si>
    <t>1102623207</t>
  </si>
  <si>
    <t>1102684282</t>
  </si>
  <si>
    <t>528770222-D1</t>
  </si>
  <si>
    <t>589647222</t>
  </si>
  <si>
    <t>596360222</t>
  </si>
  <si>
    <t>220562545</t>
  </si>
  <si>
    <t>220526786</t>
  </si>
  <si>
    <t>RO-14183/22</t>
  </si>
  <si>
    <t>9004756968</t>
  </si>
  <si>
    <t>1344/2022</t>
  </si>
  <si>
    <t>F22-214239</t>
  </si>
  <si>
    <t>FR22-10464</t>
  </si>
  <si>
    <t>UKUPNO LEKOVI-DIR.PLAĆANJA-06.10.2022</t>
  </si>
  <si>
    <t>UKUPNO LEKOVI-DIR.PLAĆANJA-15.11.2022</t>
  </si>
  <si>
    <t>UKUPNO LEKOVI-DIR.PLAĆANJA-21.11.2022</t>
  </si>
  <si>
    <t>UKUPNO REAGENSI-DIR.PLAĆANJA-21.11.2022</t>
  </si>
  <si>
    <t>UKUPNO ENERGENTI</t>
  </si>
  <si>
    <t>UKUPNO SANITETSKI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</si>
</sst>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0" fontId="9" fillId="0" borderId="1" xfId="1" applyFont="1" applyBorder="1"/>
    <xf numFmtId="4" fontId="9" fillId="0" borderId="1" xfId="1" applyNumberFormat="1" applyFont="1" applyBorder="1"/>
    <xf numFmtId="49" fontId="9" fillId="0" borderId="1" xfId="1" applyNumberFormat="1" applyFont="1" applyFill="1" applyBorder="1"/>
    <xf numFmtId="4" fontId="10" fillId="0" borderId="1" xfId="1" applyNumberFormat="1" applyFont="1" applyBorder="1"/>
    <xf numFmtId="4" fontId="11" fillId="0" borderId="1" xfId="0" applyNumberFormat="1" applyFont="1" applyFill="1" applyBorder="1" applyAlignment="1">
      <alignment wrapText="1"/>
    </xf>
    <xf numFmtId="49" fontId="10" fillId="0" borderId="1" xfId="1" applyNumberFormat="1" applyFont="1" applyFill="1" applyBorder="1"/>
    <xf numFmtId="4" fontId="6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center"/>
    </xf>
    <xf numFmtId="4" fontId="10" fillId="0" borderId="1" xfId="1" applyNumberFormat="1" applyFont="1" applyBorder="1" applyAlignment="1">
      <alignment horizontal="center" wrapText="1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0"/>
  <sheetViews>
    <sheetView tabSelected="1" topLeftCell="B64" zoomScaleNormal="100" workbookViewId="0">
      <selection activeCell="C80" sqref="C8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44900</v>
      </c>
      <c r="H12" s="14">
        <v>4528124.67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44900</v>
      </c>
      <c r="H13" s="2">
        <f>H14+H29-H37-H50</f>
        <v>4523591.5200000005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44900</v>
      </c>
      <c r="H14" s="3">
        <f>SUM(H15:H28)</f>
        <v>6240408.5200000005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27640093.93+390274.03-27640093.93</f>
        <v>390274.03000000119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f>5740591.51-5691182.57</f>
        <v>49408.939999999478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</f>
        <v>3279951.81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f>49040.31+35309.12+1309109.85</f>
        <v>1393459.28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f>459400.8+2408.4</f>
        <v>461809.2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654106.63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0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</f>
        <v>11398.630000000052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44900</v>
      </c>
      <c r="H29" s="3">
        <f>H30+H31+H32+H33+H35+H36+H34</f>
        <v>798322.70999999985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</f>
        <v>473924.70999999985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310428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v>13970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44900</v>
      </c>
      <c r="H37" s="4">
        <f>SUM(H38:H49)</f>
        <v>2204711.71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f>49040.31+35309.12+1309109.85</f>
        <v>1393459.28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f>2408.4+154622.4</f>
        <v>157030.79999999999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654106.63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115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44900</v>
      </c>
      <c r="H50" s="4">
        <f>SUM(H51:H56)</f>
        <v>310428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310428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44900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</f>
        <v>4533.1499999988591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4528124.669999999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52" t="s">
        <v>32</v>
      </c>
      <c r="C63" s="54">
        <v>49040.31</v>
      </c>
      <c r="D63" s="55" t="s">
        <v>40</v>
      </c>
    </row>
    <row r="64" spans="2:12" x14ac:dyDescent="0.25">
      <c r="B64" s="61" t="s">
        <v>52</v>
      </c>
      <c r="C64" s="56">
        <f>SUM(C63)</f>
        <v>49040.31</v>
      </c>
      <c r="D64" s="55"/>
    </row>
    <row r="65" spans="2:4" x14ac:dyDescent="0.25">
      <c r="B65" s="52" t="s">
        <v>32</v>
      </c>
      <c r="C65" s="54">
        <v>35309.120000000003</v>
      </c>
      <c r="D65" s="55" t="s">
        <v>41</v>
      </c>
    </row>
    <row r="66" spans="2:4" x14ac:dyDescent="0.25">
      <c r="B66" s="61" t="s">
        <v>53</v>
      </c>
      <c r="C66" s="56">
        <f>SUM(C65)</f>
        <v>35309.120000000003</v>
      </c>
      <c r="D66" s="55"/>
    </row>
    <row r="67" spans="2:4" x14ac:dyDescent="0.25">
      <c r="B67" s="52" t="s">
        <v>33</v>
      </c>
      <c r="C67" s="54">
        <v>1120866.08</v>
      </c>
      <c r="D67" s="55" t="s">
        <v>42</v>
      </c>
    </row>
    <row r="68" spans="2:4" x14ac:dyDescent="0.25">
      <c r="B68" s="52" t="s">
        <v>33</v>
      </c>
      <c r="C68" s="54">
        <v>4342.8</v>
      </c>
      <c r="D68" s="55" t="s">
        <v>43</v>
      </c>
    </row>
    <row r="69" spans="2:4" x14ac:dyDescent="0.25">
      <c r="B69" s="52" t="s">
        <v>33</v>
      </c>
      <c r="C69" s="54">
        <v>155409.87</v>
      </c>
      <c r="D69" s="55" t="s">
        <v>44</v>
      </c>
    </row>
    <row r="70" spans="2:4" x14ac:dyDescent="0.25">
      <c r="B70" s="52" t="s">
        <v>34</v>
      </c>
      <c r="C70" s="54">
        <v>24607.55</v>
      </c>
      <c r="D70" s="55" t="s">
        <v>45</v>
      </c>
    </row>
    <row r="71" spans="2:4" x14ac:dyDescent="0.25">
      <c r="B71" s="52" t="s">
        <v>34</v>
      </c>
      <c r="C71" s="54">
        <v>3883.55</v>
      </c>
      <c r="D71" s="55" t="s">
        <v>46</v>
      </c>
    </row>
    <row r="72" spans="2:4" x14ac:dyDescent="0.25">
      <c r="B72" s="61" t="s">
        <v>54</v>
      </c>
      <c r="C72" s="56">
        <f>SUM(C67:C71)</f>
        <v>1309109.8500000001</v>
      </c>
      <c r="D72" s="55"/>
    </row>
    <row r="73" spans="2:4" x14ac:dyDescent="0.25">
      <c r="B73" s="52" t="s">
        <v>35</v>
      </c>
      <c r="C73" s="54">
        <v>2408.4</v>
      </c>
      <c r="D73" s="55" t="s">
        <v>47</v>
      </c>
    </row>
    <row r="74" spans="2:4" x14ac:dyDescent="0.25">
      <c r="B74" s="61" t="s">
        <v>55</v>
      </c>
      <c r="C74" s="56">
        <f>SUM(C73)</f>
        <v>2408.4</v>
      </c>
      <c r="D74" s="55"/>
    </row>
    <row r="75" spans="2:4" x14ac:dyDescent="0.25">
      <c r="B75" s="52" t="s">
        <v>36</v>
      </c>
      <c r="C75" s="54">
        <v>654106.63</v>
      </c>
      <c r="D75" s="55" t="s">
        <v>48</v>
      </c>
    </row>
    <row r="76" spans="2:4" x14ac:dyDescent="0.25">
      <c r="B76" s="62" t="s">
        <v>56</v>
      </c>
      <c r="C76" s="57">
        <f>SUM(C75)</f>
        <v>654106.63</v>
      </c>
      <c r="D76" s="58"/>
    </row>
    <row r="77" spans="2:4" x14ac:dyDescent="0.25">
      <c r="B77" s="53" t="s">
        <v>37</v>
      </c>
      <c r="C77" s="59">
        <v>40173.599999999999</v>
      </c>
      <c r="D77" s="55" t="s">
        <v>49</v>
      </c>
    </row>
    <row r="78" spans="2:4" x14ac:dyDescent="0.25">
      <c r="B78" s="53" t="s">
        <v>38</v>
      </c>
      <c r="C78" s="59">
        <v>81688.800000000003</v>
      </c>
      <c r="D78" s="55" t="s">
        <v>50</v>
      </c>
    </row>
    <row r="79" spans="2:4" x14ac:dyDescent="0.25">
      <c r="B79" s="53" t="s">
        <v>39</v>
      </c>
      <c r="C79" s="59">
        <v>32760</v>
      </c>
      <c r="D79" s="55" t="s">
        <v>51</v>
      </c>
    </row>
    <row r="80" spans="2:4" x14ac:dyDescent="0.25">
      <c r="B80" s="61" t="s">
        <v>57</v>
      </c>
      <c r="C80" s="60">
        <f>SUM(C77:C79)</f>
        <v>154622.39999999999</v>
      </c>
      <c r="D80" s="55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2022-12-06T07:49:36Z</dcterms:modified>
  <cp:category/>
  <cp:contentStatus/>
</cp:coreProperties>
</file>